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early\Dakotas UMC Dropbox\JoAnn Early\Fin &amp; Ben files\Clergy Compensation\2025\"/>
    </mc:Choice>
  </mc:AlternateContent>
  <xr:revisionPtr revIDLastSave="0" documentId="13_ncr:1_{5D66DC72-B8AD-4319-977D-F37CB41531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" sheetId="1" r:id="rId1"/>
    <sheet name="Sheet1" sheetId="3" r:id="rId2"/>
    <sheet name="Lis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4" i="3"/>
  <c r="D22" i="1" s="1"/>
  <c r="E4" i="3"/>
  <c r="D23" i="1" s="1"/>
  <c r="C4" i="3"/>
  <c r="D21" i="1" s="1"/>
  <c r="D20" i="1"/>
  <c r="D16" i="1" l="1"/>
  <c r="D24" i="1" l="1"/>
</calcChain>
</file>

<file path=xl/sharedStrings.xml><?xml version="1.0" encoding="utf-8"?>
<sst xmlns="http://schemas.openxmlformats.org/spreadsheetml/2006/main" count="30" uniqueCount="28">
  <si>
    <t>Pension Direct Bill Calculator</t>
  </si>
  <si>
    <t>Total Compensation:</t>
  </si>
  <si>
    <t>CRSP-DB</t>
  </si>
  <si>
    <t>CRSP-DC</t>
  </si>
  <si>
    <t>CPP</t>
  </si>
  <si>
    <t>UMPIP</t>
  </si>
  <si>
    <t>(Section I, Line C)</t>
  </si>
  <si>
    <r>
      <rPr>
        <b/>
        <sz val="11"/>
        <color theme="1"/>
        <rFont val="Calibri"/>
        <family val="2"/>
        <scheme val="minor"/>
      </rPr>
      <t>Status</t>
    </r>
    <r>
      <rPr>
        <sz val="9"/>
        <color theme="1"/>
        <rFont val="Calibri"/>
        <family val="2"/>
        <scheme val="minor"/>
      </rPr>
      <t xml:space="preserve"> (FE,FL,PE,PL,etc)</t>
    </r>
  </si>
  <si>
    <t>FE</t>
  </si>
  <si>
    <r>
      <rPr>
        <b/>
        <sz val="11"/>
        <color theme="1"/>
        <rFont val="Calibri"/>
        <family val="2"/>
        <scheme val="minor"/>
      </rPr>
      <t>Parsonage</t>
    </r>
    <r>
      <rPr>
        <sz val="9"/>
        <color theme="1"/>
        <rFont val="Calibri"/>
        <family val="2"/>
        <scheme val="minor"/>
      </rPr>
      <t xml:space="preserve"> (Yes, No)</t>
    </r>
  </si>
  <si>
    <t>Yes</t>
  </si>
  <si>
    <r>
      <rPr>
        <b/>
        <sz val="11"/>
        <rFont val="Calibri"/>
        <family val="2"/>
        <scheme val="minor"/>
      </rPr>
      <t>Cash Housing Allowance</t>
    </r>
    <r>
      <rPr>
        <sz val="11"/>
        <rFont val="Calibri"/>
        <family val="2"/>
        <scheme val="minor"/>
      </rPr>
      <t/>
    </r>
  </si>
  <si>
    <t>Pension Direct Bill</t>
  </si>
  <si>
    <t>(Section IV, Line A)</t>
  </si>
  <si>
    <t>For Your Information:</t>
  </si>
  <si>
    <t>CRSP-DB:</t>
  </si>
  <si>
    <t>CRSP-DC:</t>
  </si>
  <si>
    <t>CPP:</t>
  </si>
  <si>
    <t>UMPIP:</t>
  </si>
  <si>
    <t>3% Pastor Contribution:</t>
  </si>
  <si>
    <t>PE</t>
  </si>
  <si>
    <t>No</t>
  </si>
  <si>
    <t>FL</t>
  </si>
  <si>
    <t>FE-3/4</t>
  </si>
  <si>
    <t>PL-3/4</t>
  </si>
  <si>
    <t>FE-1/2</t>
  </si>
  <si>
    <t>PL-1/2</t>
  </si>
  <si>
    <t>(Updated for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</si>
</sst>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16" fontId="0" fillId="2" borderId="0" xfId="0" applyNumberFormat="1" applyFill="1" applyAlignment="1">
      <alignment horizontal="center"/>
    </xf>
    <xf numFmtId="16" fontId="0" fillId="2" borderId="0" xfId="0" applyNumberFormat="1" applyFill="1"/>
    <xf numFmtId="0" fontId="2" fillId="2" borderId="0" xfId="0" applyFont="1" applyFill="1"/>
    <xf numFmtId="0" fontId="0" fillId="3" borderId="5" xfId="0" applyFill="1" applyBorder="1" applyAlignment="1">
      <alignment horizontal="center"/>
    </xf>
    <xf numFmtId="3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3" fontId="2" fillId="2" borderId="0" xfId="1" applyNumberFormat="1" applyFont="1" applyFill="1" applyBorder="1" applyAlignment="1">
      <alignment vertical="center"/>
    </xf>
    <xf numFmtId="3" fontId="0" fillId="2" borderId="0" xfId="1" applyNumberFormat="1" applyFont="1" applyFill="1" applyBorder="1" applyAlignment="1">
      <alignment vertical="center"/>
    </xf>
    <xf numFmtId="3" fontId="0" fillId="3" borderId="5" xfId="1" applyNumberFormat="1" applyFont="1" applyFill="1" applyBorder="1" applyAlignment="1">
      <alignment horizontal="center" vertical="center"/>
    </xf>
    <xf numFmtId="3" fontId="0" fillId="2" borderId="0" xfId="1" applyNumberFormat="1" applyFont="1" applyFill="1" applyAlignment="1">
      <alignment horizontal="center"/>
    </xf>
    <xf numFmtId="3" fontId="0" fillId="2" borderId="0" xfId="1" applyNumberFormat="1" applyFont="1" applyFill="1"/>
    <xf numFmtId="3" fontId="3" fillId="2" borderId="0" xfId="1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37" fontId="8" fillId="2" borderId="0" xfId="0" applyNumberFormat="1" applyFont="1" applyFill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1" applyNumberFormat="1" applyFont="1" applyFill="1"/>
    <xf numFmtId="0" fontId="12" fillId="0" borderId="0" xfId="0" applyFont="1"/>
    <xf numFmtId="3" fontId="12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center"/>
      <protection hidden="1"/>
    </xf>
    <xf numFmtId="164" fontId="12" fillId="2" borderId="0" xfId="1" applyNumberFormat="1" applyFont="1" applyFill="1" applyProtection="1">
      <protection hidden="1"/>
    </xf>
  </cellXfs>
  <cellStyles count="2">
    <cellStyle name="Comma" xfId="1" builtinId="3"/>
    <cellStyle name="Normal" xfId="0" builtinId="0"/>
  </cellStyles>
  <dxfs count="4">
    <dxf>
      <font>
        <color theme="1"/>
      </font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="95" zoomScaleNormal="95" workbookViewId="0">
      <selection activeCell="H29" sqref="H29"/>
    </sheetView>
  </sheetViews>
  <sheetFormatPr defaultRowHeight="15" x14ac:dyDescent="0.25"/>
  <cols>
    <col min="1" max="1" width="2.85546875" customWidth="1"/>
    <col min="2" max="2" width="25.7109375" bestFit="1" customWidth="1"/>
    <col min="3" max="3" width="2.85546875" customWidth="1"/>
    <col min="4" max="4" width="10.5703125" bestFit="1" customWidth="1"/>
    <col min="5" max="5" width="2.85546875" style="1" customWidth="1"/>
    <col min="6" max="9" width="10.42578125" style="28" customWidth="1"/>
    <col min="10" max="12" width="9.140625" style="28"/>
    <col min="13" max="13" width="9.140625" style="23"/>
  </cols>
  <sheetData>
    <row r="1" spans="1:12" x14ac:dyDescent="0.25">
      <c r="A1" s="5"/>
      <c r="B1" s="5"/>
      <c r="C1" s="5"/>
      <c r="D1" s="5"/>
      <c r="E1" s="6"/>
      <c r="F1" s="25"/>
      <c r="G1" s="25"/>
      <c r="H1" s="25"/>
      <c r="I1" s="25"/>
      <c r="J1" s="25"/>
      <c r="K1" s="25"/>
      <c r="L1" s="25"/>
    </row>
    <row r="2" spans="1:12" ht="25.5" customHeight="1" x14ac:dyDescent="0.25">
      <c r="A2" s="5"/>
      <c r="B2" s="30" t="s">
        <v>0</v>
      </c>
      <c r="C2" s="31"/>
      <c r="D2" s="32"/>
      <c r="E2" s="6"/>
      <c r="F2" s="25"/>
      <c r="G2" s="25"/>
      <c r="H2" s="25"/>
      <c r="I2" s="25"/>
      <c r="J2" s="25"/>
      <c r="K2" s="25"/>
      <c r="L2" s="25"/>
    </row>
    <row r="3" spans="1:12" ht="17.25" customHeight="1" x14ac:dyDescent="0.25">
      <c r="A3" s="5"/>
      <c r="B3" s="34" t="s">
        <v>27</v>
      </c>
      <c r="C3" s="34"/>
      <c r="D3" s="34"/>
      <c r="E3" s="6"/>
      <c r="F3" s="25"/>
      <c r="G3" s="25"/>
      <c r="H3" s="25"/>
      <c r="I3" s="25"/>
      <c r="J3" s="25"/>
      <c r="K3" s="25"/>
      <c r="L3" s="25"/>
    </row>
    <row r="4" spans="1:12" x14ac:dyDescent="0.25">
      <c r="A4" s="5"/>
      <c r="B4" s="5"/>
      <c r="C4" s="5"/>
      <c r="D4" s="5"/>
      <c r="E4" s="6"/>
      <c r="F4" s="25"/>
      <c r="G4" s="25"/>
      <c r="H4" s="25"/>
      <c r="I4" s="25"/>
      <c r="J4" s="25"/>
      <c r="K4" s="25"/>
      <c r="L4" s="25"/>
    </row>
    <row r="5" spans="1:12" hidden="1" x14ac:dyDescent="0.25">
      <c r="A5" s="5"/>
      <c r="B5" s="5"/>
      <c r="C5" s="5"/>
      <c r="D5" s="5"/>
      <c r="E5" s="6"/>
      <c r="F5" s="25"/>
      <c r="G5" s="25"/>
      <c r="H5" s="25"/>
      <c r="I5" s="25"/>
      <c r="J5" s="25"/>
      <c r="K5" s="25"/>
      <c r="L5" s="25"/>
    </row>
    <row r="6" spans="1:12" hidden="1" x14ac:dyDescent="0.25">
      <c r="A6" s="5"/>
      <c r="B6" s="5"/>
      <c r="C6" s="5"/>
      <c r="D6" s="5"/>
      <c r="E6" s="6"/>
      <c r="F6" s="25"/>
      <c r="G6" s="25"/>
      <c r="H6" s="25"/>
      <c r="I6" s="25"/>
      <c r="J6" s="25"/>
      <c r="K6" s="25"/>
      <c r="L6" s="25"/>
    </row>
    <row r="7" spans="1:12" x14ac:dyDescent="0.25">
      <c r="A7" s="5"/>
      <c r="B7" s="4" t="s">
        <v>1</v>
      </c>
      <c r="C7" s="5"/>
      <c r="D7" s="15">
        <v>50000</v>
      </c>
      <c r="E7" s="6"/>
      <c r="F7" s="35"/>
      <c r="G7" s="35"/>
      <c r="H7" s="35"/>
      <c r="I7" s="35"/>
      <c r="J7" s="25"/>
      <c r="K7" s="25"/>
      <c r="L7" s="25"/>
    </row>
    <row r="8" spans="1:12" x14ac:dyDescent="0.25">
      <c r="A8" s="5"/>
      <c r="B8" s="3" t="s">
        <v>6</v>
      </c>
      <c r="C8" s="5"/>
      <c r="D8" s="14"/>
      <c r="E8" s="6"/>
      <c r="F8" s="36"/>
      <c r="G8" s="36"/>
      <c r="H8" s="36"/>
      <c r="I8" s="36"/>
      <c r="J8" s="25"/>
      <c r="K8" s="25"/>
      <c r="L8" s="25"/>
    </row>
    <row r="9" spans="1:12" ht="7.5" customHeight="1" x14ac:dyDescent="0.25">
      <c r="A9" s="5"/>
      <c r="B9" s="5"/>
      <c r="C9" s="5"/>
      <c r="D9" s="5"/>
      <c r="E9" s="6"/>
      <c r="F9" s="25"/>
      <c r="G9" s="25"/>
      <c r="H9" s="25"/>
      <c r="I9" s="25"/>
      <c r="J9" s="25"/>
      <c r="K9" s="25"/>
      <c r="L9" s="25"/>
    </row>
    <row r="10" spans="1:12" x14ac:dyDescent="0.25">
      <c r="A10" s="5"/>
      <c r="B10" s="7" t="s">
        <v>7</v>
      </c>
      <c r="C10" s="8"/>
      <c r="D10" s="10" t="s">
        <v>8</v>
      </c>
      <c r="E10" s="6"/>
      <c r="F10" s="25"/>
      <c r="G10" s="25"/>
      <c r="H10" s="25"/>
      <c r="I10" s="25"/>
      <c r="J10" s="25"/>
      <c r="K10" s="25"/>
      <c r="L10" s="25"/>
    </row>
    <row r="11" spans="1:12" x14ac:dyDescent="0.25">
      <c r="A11" s="5"/>
      <c r="B11" s="12"/>
      <c r="C11" s="5"/>
      <c r="D11" s="5"/>
      <c r="E11" s="6"/>
      <c r="F11" s="25"/>
      <c r="G11" s="25"/>
      <c r="H11" s="25"/>
      <c r="I11" s="25"/>
      <c r="J11" s="25"/>
      <c r="K11" s="25"/>
      <c r="L11" s="25"/>
    </row>
    <row r="12" spans="1:12" x14ac:dyDescent="0.25">
      <c r="A12" s="5"/>
      <c r="B12" s="7" t="s">
        <v>9</v>
      </c>
      <c r="C12" s="5"/>
      <c r="D12" s="10" t="s">
        <v>10</v>
      </c>
      <c r="E12" s="6"/>
      <c r="F12" s="25"/>
      <c r="G12" s="25"/>
      <c r="H12" s="25"/>
      <c r="I12" s="25"/>
      <c r="J12" s="25"/>
      <c r="K12" s="25"/>
      <c r="L12" s="25"/>
    </row>
    <row r="13" spans="1:12" x14ac:dyDescent="0.25">
      <c r="A13" s="5"/>
      <c r="B13" s="2"/>
      <c r="C13" s="5"/>
      <c r="D13" s="5"/>
      <c r="E13" s="6"/>
      <c r="F13" s="25"/>
      <c r="G13" s="25"/>
      <c r="H13" s="25"/>
      <c r="I13" s="25"/>
      <c r="J13" s="25"/>
      <c r="K13" s="25"/>
      <c r="L13" s="25"/>
    </row>
    <row r="14" spans="1:12" x14ac:dyDescent="0.25">
      <c r="A14" s="5"/>
      <c r="B14" s="18" t="s">
        <v>11</v>
      </c>
      <c r="C14" s="5"/>
      <c r="D14" s="16">
        <v>0</v>
      </c>
      <c r="E14" s="6"/>
      <c r="F14" s="25"/>
      <c r="G14" s="25"/>
      <c r="H14" s="25"/>
      <c r="I14" s="25"/>
      <c r="J14" s="25"/>
      <c r="K14" s="25"/>
      <c r="L14" s="25"/>
    </row>
    <row r="15" spans="1:12" x14ac:dyDescent="0.25">
      <c r="A15" s="5"/>
      <c r="B15" s="19"/>
      <c r="C15" s="5"/>
      <c r="D15" s="17"/>
      <c r="E15" s="6"/>
      <c r="F15" s="25"/>
      <c r="G15" s="25"/>
      <c r="H15" s="25"/>
      <c r="I15" s="25"/>
      <c r="J15" s="25"/>
      <c r="K15" s="25"/>
      <c r="L15" s="25"/>
    </row>
    <row r="16" spans="1:12" x14ac:dyDescent="0.25">
      <c r="A16" s="5"/>
      <c r="B16" s="4" t="s">
        <v>12</v>
      </c>
      <c r="C16" s="9"/>
      <c r="D16" s="11">
        <f>Sheet1!B4+Sheet1!C4+Sheet1!D4+Sheet1!E4</f>
        <v>11408</v>
      </c>
      <c r="E16" s="6"/>
      <c r="F16" s="25"/>
      <c r="G16" s="25"/>
      <c r="H16" s="25"/>
      <c r="I16" s="25"/>
      <c r="J16" s="25"/>
      <c r="K16" s="25"/>
      <c r="L16" s="25"/>
    </row>
    <row r="17" spans="1:13" x14ac:dyDescent="0.25">
      <c r="A17" s="5"/>
      <c r="B17" s="3" t="s">
        <v>13</v>
      </c>
      <c r="C17" s="5"/>
      <c r="D17" s="13"/>
      <c r="E17" s="6"/>
      <c r="F17" s="25"/>
      <c r="G17" s="25"/>
      <c r="H17" s="25"/>
      <c r="I17" s="25"/>
      <c r="J17" s="25"/>
      <c r="K17" s="25"/>
      <c r="L17" s="25"/>
      <c r="M17" s="24"/>
    </row>
    <row r="18" spans="1:13" x14ac:dyDescent="0.25">
      <c r="A18" s="5"/>
      <c r="B18" s="5"/>
      <c r="C18" s="5"/>
      <c r="D18" s="5"/>
      <c r="E18" s="6"/>
      <c r="F18" s="25"/>
      <c r="G18" s="25"/>
      <c r="H18" s="25"/>
      <c r="I18" s="25"/>
      <c r="J18" s="25"/>
      <c r="K18" s="25"/>
      <c r="L18" s="25"/>
    </row>
    <row r="19" spans="1:13" x14ac:dyDescent="0.25">
      <c r="A19" s="5"/>
      <c r="B19" s="33" t="s">
        <v>14</v>
      </c>
      <c r="C19" s="33"/>
      <c r="D19" s="33"/>
      <c r="E19" s="6"/>
      <c r="F19" s="25"/>
      <c r="G19" s="25"/>
      <c r="H19" s="25"/>
      <c r="I19" s="25"/>
      <c r="J19" s="25"/>
      <c r="K19" s="25"/>
      <c r="L19" s="25"/>
    </row>
    <row r="20" spans="1:13" x14ac:dyDescent="0.25">
      <c r="A20" s="5"/>
      <c r="B20" s="21" t="s">
        <v>15</v>
      </c>
      <c r="C20" s="20"/>
      <c r="D20" s="22">
        <f>Sheet1!B4</f>
        <v>5249</v>
      </c>
      <c r="E20" s="6"/>
      <c r="F20" s="25"/>
      <c r="G20" s="25"/>
      <c r="H20" s="25"/>
      <c r="I20" s="25"/>
      <c r="J20" s="25"/>
      <c r="K20" s="25"/>
      <c r="L20" s="25"/>
    </row>
    <row r="21" spans="1:13" x14ac:dyDescent="0.25">
      <c r="A21" s="5"/>
      <c r="B21" s="21" t="s">
        <v>16</v>
      </c>
      <c r="C21" s="20"/>
      <c r="D21" s="22">
        <f>Sheet1!C4</f>
        <v>1875</v>
      </c>
      <c r="E21" s="6"/>
      <c r="F21" s="25"/>
      <c r="G21" s="25"/>
      <c r="H21" s="25"/>
      <c r="I21" s="25"/>
      <c r="J21" s="25"/>
      <c r="K21" s="25"/>
      <c r="L21" s="25"/>
    </row>
    <row r="22" spans="1:13" x14ac:dyDescent="0.25">
      <c r="A22" s="5"/>
      <c r="B22" s="21" t="s">
        <v>17</v>
      </c>
      <c r="C22" s="20"/>
      <c r="D22" s="22">
        <f>Sheet1!D4</f>
        <v>1875</v>
      </c>
      <c r="E22" s="6"/>
      <c r="F22" s="25"/>
      <c r="G22" s="25"/>
      <c r="H22" s="25"/>
      <c r="I22" s="25"/>
      <c r="J22" s="25"/>
      <c r="K22" s="25"/>
      <c r="L22" s="25"/>
    </row>
    <row r="23" spans="1:13" x14ac:dyDescent="0.25">
      <c r="A23" s="5"/>
      <c r="B23" s="21" t="s">
        <v>18</v>
      </c>
      <c r="C23" s="20"/>
      <c r="D23" s="22">
        <f>Sheet1!E4</f>
        <v>2409</v>
      </c>
      <c r="E23" s="6"/>
      <c r="F23" s="25"/>
      <c r="G23" s="25"/>
      <c r="H23" s="25"/>
      <c r="I23" s="25"/>
      <c r="J23" s="25"/>
      <c r="K23" s="25"/>
      <c r="L23" s="25"/>
    </row>
    <row r="24" spans="1:13" x14ac:dyDescent="0.25">
      <c r="A24" s="5"/>
      <c r="B24" s="21" t="s">
        <v>19</v>
      </c>
      <c r="C24" s="5"/>
      <c r="D24" s="22">
        <f>ROUNDUP(D21,0)</f>
        <v>1875</v>
      </c>
      <c r="E24" s="6"/>
      <c r="F24" s="25"/>
      <c r="G24" s="25"/>
      <c r="H24" s="25"/>
      <c r="I24" s="25"/>
      <c r="J24" s="25"/>
      <c r="K24" s="25"/>
      <c r="L24" s="25"/>
    </row>
    <row r="25" spans="1:13" x14ac:dyDescent="0.25">
      <c r="A25" s="5"/>
      <c r="B25" s="5"/>
      <c r="C25" s="5"/>
      <c r="D25" s="5"/>
      <c r="E25" s="6"/>
      <c r="F25" s="25"/>
      <c r="G25" s="25"/>
      <c r="H25" s="25"/>
      <c r="I25" s="25"/>
      <c r="J25" s="25"/>
      <c r="K25" s="25"/>
      <c r="L25" s="25"/>
    </row>
    <row r="26" spans="1:13" x14ac:dyDescent="0.25">
      <c r="A26" s="5"/>
      <c r="B26" s="5"/>
      <c r="C26" s="5"/>
      <c r="D26" s="5"/>
      <c r="E26" s="6"/>
      <c r="F26" s="25"/>
      <c r="G26" s="25"/>
      <c r="H26" s="25"/>
      <c r="I26" s="25"/>
      <c r="J26" s="25"/>
      <c r="K26" s="25"/>
      <c r="L26" s="25"/>
    </row>
    <row r="29" spans="1:13" x14ac:dyDescent="0.25">
      <c r="D29" s="29"/>
    </row>
    <row r="30" spans="1:13" x14ac:dyDescent="0.25">
      <c r="D30" s="25"/>
    </row>
  </sheetData>
  <mergeCells count="3">
    <mergeCell ref="B2:D2"/>
    <mergeCell ref="B19:D19"/>
    <mergeCell ref="B3:D3"/>
  </mergeCells>
  <conditionalFormatting sqref="B14">
    <cfRule type="expression" dxfId="3" priority="3">
      <formula>IF($D$12="No",FALSE(),TRUE())</formula>
    </cfRule>
    <cfRule type="expression" dxfId="2" priority="4">
      <formula>IF($D$12="No",TRUE(),FALSE())</formula>
    </cfRule>
  </conditionalFormatting>
  <conditionalFormatting sqref="D14">
    <cfRule type="expression" dxfId="1" priority="6">
      <formula>IF($D$12="No",FALSE(),TRUE())</formula>
    </cfRule>
    <cfRule type="expression" dxfId="0" priority="10">
      <formula>IF($D$12="No",TRUE(),FALSE())</formula>
    </cfRule>
  </conditionalFormatting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List!$B$2:$B$8</xm:f>
          </x14:formula1>
          <xm:sqref>D10</xm:sqref>
        </x14:dataValidation>
        <x14:dataValidation type="list" allowBlank="1" showInputMessage="1" showErrorMessage="1" xr:uid="{00000000-0002-0000-0000-000001000000}">
          <x14:formula1>
            <xm:f>List!$D$2:$D$3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2CD1-76E7-458E-A4EB-83497D45AFDB}">
  <dimension ref="B3:E4"/>
  <sheetViews>
    <sheetView workbookViewId="0">
      <selection activeCell="C11" sqref="C11"/>
    </sheetView>
  </sheetViews>
  <sheetFormatPr defaultRowHeight="15" x14ac:dyDescent="0.25"/>
  <sheetData>
    <row r="3" spans="2:5" x14ac:dyDescent="0.25">
      <c r="B3" s="26" t="s">
        <v>2</v>
      </c>
      <c r="C3" s="26" t="s">
        <v>3</v>
      </c>
      <c r="D3" s="26" t="s">
        <v>4</v>
      </c>
      <c r="E3" s="26" t="s">
        <v>5</v>
      </c>
    </row>
    <row r="4" spans="2:5" x14ac:dyDescent="0.25">
      <c r="B4" s="27">
        <f>IF(OR(Calc!D10="FE",Calc!D10="PE",Calc!D10="FL"),5249,IF(OR(Calc!D10="FE-3/4",Calc!D10="PL-3/4"),3937,2625))</f>
        <v>5249</v>
      </c>
      <c r="C4" s="27">
        <f>ROUND(IF(Calc!D12="Yes",Calc!D7*1.25*0.03,(Calc!D7+Calc!D14)*0.03),0)</f>
        <v>1875</v>
      </c>
      <c r="D4" s="27">
        <f>IF(OR(Calc!D10="FE",Calc!D10="PE",Calc!D10="FL",Calc!D10="FE-3/4",Calc!D10="PL-3/4"),C4,0)</f>
        <v>1875</v>
      </c>
      <c r="E4" s="27">
        <f>IF(OR(Calc!D10="FE",Calc!D10="PE",Calc!D10="FL"),2409,IF(OR(Calc!D10="FE-3/4",Calc!D10="PL-3/4"),1807,1205))</f>
        <v>2409</v>
      </c>
    </row>
  </sheetData>
  <sheetProtection algorithmName="SHA-512" hashValue="JspWvh8t1bW748NBmb5OcOx8qifb/FLy8/iaH9S2aQutPwCit8suhxEaxFJtLaQLP1bNVKlJF7MEdWqJnP5zjw==" saltValue="IgUwKSSGKmsrzOZjNyTtf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8"/>
  <sheetViews>
    <sheetView workbookViewId="0">
      <selection activeCell="D4" sqref="D4"/>
    </sheetView>
  </sheetViews>
  <sheetFormatPr defaultRowHeight="15" x14ac:dyDescent="0.25"/>
  <sheetData>
    <row r="2" spans="2:4" x14ac:dyDescent="0.25">
      <c r="B2" t="s">
        <v>8</v>
      </c>
      <c r="D2" t="s">
        <v>10</v>
      </c>
    </row>
    <row r="3" spans="2:4" x14ac:dyDescent="0.25">
      <c r="B3" t="s">
        <v>20</v>
      </c>
      <c r="D3" t="s">
        <v>21</v>
      </c>
    </row>
    <row r="4" spans="2:4" x14ac:dyDescent="0.25">
      <c r="B4" t="s">
        <v>22</v>
      </c>
    </row>
    <row r="5" spans="2:4" x14ac:dyDescent="0.25">
      <c r="B5" t="s">
        <v>23</v>
      </c>
    </row>
    <row r="6" spans="2:4" x14ac:dyDescent="0.25">
      <c r="B6" t="s">
        <v>24</v>
      </c>
    </row>
    <row r="7" spans="2:4" x14ac:dyDescent="0.25">
      <c r="B7" t="s">
        <v>25</v>
      </c>
    </row>
    <row r="8" spans="2:4" x14ac:dyDescent="0.25">
      <c r="B8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</vt:lpstr>
      <vt:lpstr>Sheet1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Pospisil</dc:creator>
  <cp:keywords/>
  <dc:description/>
  <cp:lastModifiedBy>JoAnn Early</cp:lastModifiedBy>
  <cp:revision/>
  <dcterms:created xsi:type="dcterms:W3CDTF">2014-08-19T21:31:37Z</dcterms:created>
  <dcterms:modified xsi:type="dcterms:W3CDTF">2024-09-04T21:10:33Z</dcterms:modified>
  <cp:category/>
  <cp:contentStatus/>
</cp:coreProperties>
</file>